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比选表" sheetId="1" r:id="rId1"/>
    <sheet name="项目预算" sheetId="2" r:id="rId2"/>
  </sheets>
  <definedNames>
    <definedName name="_xlnm._FilterDatabase" localSheetId="1" hidden="1">项目预算!$A$4:$I$4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<sst xmlns="http://schemas.openxmlformats.org/spreadsheetml/2006/main" count="209" uniqueCount="154">
  <si>
    <t>附件6</t>
  </si>
  <si>
    <t>公开比选需求表</t>
  </si>
  <si>
    <t>需求科室（单位）：  广州市荔湾区河涌管理所  （盖章）</t>
  </si>
  <si>
    <t>*项目名称</t>
  </si>
  <si>
    <t>2024年广州市荔湾区河涌水质监测服务项目</t>
  </si>
  <si>
    <t>*建设单位</t>
  </si>
  <si>
    <t xml:space="preserve"> 广州市荔湾区河涌管理所</t>
  </si>
  <si>
    <t>建设管理单位</t>
  </si>
  <si>
    <t>*发包人（合同甲方）</t>
  </si>
  <si>
    <t>*项目概况（含项目批文、资金来源及出资比例、建设规模内容、地点等基本信息）</t>
  </si>
  <si>
    <t>对我区36条河涌及广佛跨界河涌进行常态化水质监测，及时掌握河涌水质情况，巩固长制久清治理成效。检测项目为氨氮、溶解氧、透明度、氧化还原电位等4项，共53个水质检测点。检测费用估算为29.532万元/年，费用拟在2024年“荔湾区水环境治理工作经费”经费中列支。</t>
  </si>
  <si>
    <t>*项目类型</t>
  </si>
  <si>
    <t>简单项目</t>
  </si>
  <si>
    <t>*服务内容</t>
  </si>
  <si>
    <t>对我区35条黑臭河涌及广佛跨界河涌进行常态化水质监测（检测频率为12次/年）</t>
  </si>
  <si>
    <t>服务要求</t>
  </si>
  <si>
    <t>*服务期</t>
  </si>
  <si>
    <t>自合同签订之日起至2024年12月31日</t>
  </si>
  <si>
    <t>*控制价</t>
  </si>
  <si>
    <t>29.532万元/年</t>
  </si>
  <si>
    <t>结算方式</t>
  </si>
  <si>
    <t>清单计价，按实际完成工程量结算，结算价不超合同价。</t>
  </si>
  <si>
    <t>资质要求</t>
  </si>
  <si>
    <t>具备检验检测机构资质认定证书（CMA）</t>
  </si>
  <si>
    <t>业绩要求</t>
  </si>
  <si>
    <t>/</t>
  </si>
  <si>
    <t>企业信誉要求</t>
  </si>
  <si>
    <t>投入人员要求</t>
  </si>
  <si>
    <t>项目负责人1名，具备环境保护高级职称资格；
质量负责人1名，具备检验检测机构资质认定评审员资格；
项目团队人员持有国家认可的第三方机构颁发的培训证（须含地表水采样或检测）</t>
  </si>
  <si>
    <t>下浮率要求</t>
  </si>
  <si>
    <t>下浮率为1%-5%</t>
  </si>
  <si>
    <t>报价要求</t>
  </si>
  <si>
    <t>比选申请人需要同时报下浮率（单位：%）和总价（单位：万元），若下浮率和总价换算不一致，以下浮率为准修正总价。注：下浮率和总价均保留两位有效小数。</t>
  </si>
  <si>
    <t>*比选评分</t>
  </si>
  <si>
    <t>1.项目负责人的任职资格（5分） 
拟投入本项目项目负责人具有环境保护高级职称，得5分；中级得1分。
2.组织机构及主要管理人员（15分）
（1）质量负责人：具备检验检测机构资质认定评审员资格，且具有10年（含）以上工作经验（以参保年限计算），得5分；不满10年工作经验，得1分；
（2）其他技术人员：持有国家认可的第三方机构颁发的培训证（须含地表水采样或检测）30人（含）以上得5分，每增加一人得0.5分，最高得10分。
3、投标人的业绩、类似项目经历和资信（20分）
投标人近3年独立承接过且单项合同金额在30万元以上的河涌水质监测项目业绩,每提供一项得4分。本项最高得20分。
4、投标人荣誉（10分）
投标人近三年评为省级及以上企业技术中心的，得10分；市级企业技术中心的，得5分。
5、投标人信誉（20分）
（1）投标人近三年（2020年-2022年）任意一年纳税信用评级为A级的，得10分；
（2）投标人近三年（2020年-2022年）资产负债率低于40%的（近三年财务报表资产负债平均值），得10分。
6、管理体系（10分）
投标人同时具有售后服务认证证书、信息安全管理体系认证证书、诚信管理体系认证证书的得6分，同时具有三个认证体系证书的且认证范围包含“水”的得10分。缺一项不得分。
7、服务保障（10分）
投标人承诺在采购人提出服务要求后15分钟内（含15分钟）响应（给予解答、指导有关问题），并可在2个小时内（含）派服务人员赶到现场提供服务，提供盖章承诺书，得10分。
8、报价评分（10分） 以通过报名文件有效性审查的报名单位有效报价的算术平均值作为评标基准价。当报名人总报价等于评标基准价时，得满分10分；当报名人总报价比评标基准价高时，每相差1%扣0.5分； 当投标人总报价比评标基准价低时，每相差1%扣0.3分，最多扣10分。
注：
1、人员需提供（时间为：2023年10月-2023年12月）在本单位缴纳的社保证明和相关职业证书复印件
2、项目经验、业绩需提供相关合同关键页复印件
3、人员证书、荣誉、信誉、管理体系、服务保障等均需提供相关证明材料</t>
  </si>
  <si>
    <t>其它发包要求</t>
  </si>
  <si>
    <t>综合评分相等时，以报价低的优先；报价也相等的，以项目业绩得分高的优先；如果项目业绩得分也相等，无法确定第一中选候选人，则该次比选失败</t>
  </si>
  <si>
    <t>注：带*栏必填</t>
  </si>
  <si>
    <t xml:space="preserve">联系人：           联系电话：                    日期：    年   月   日        </t>
  </si>
  <si>
    <t>2024年广州市荔湾区河涌水质监测服务项目服务</t>
  </si>
  <si>
    <t>35条黑臭河涌及广佛跨界河涌常态化水质监测；监测时间：2024年1月至2024年12月；检测周期，一月一次，共12次。</t>
  </si>
  <si>
    <t>I 检测费</t>
  </si>
  <si>
    <t>序号</t>
  </si>
  <si>
    <t>河涌名称</t>
  </si>
  <si>
    <t>断面名称</t>
  </si>
  <si>
    <t>点位数量</t>
  </si>
  <si>
    <t>监测频次</t>
  </si>
  <si>
    <t>检测项目</t>
  </si>
  <si>
    <t>单价（元）</t>
  </si>
  <si>
    <t>小计（元）</t>
  </si>
  <si>
    <t>备注</t>
  </si>
  <si>
    <t>沙坦涌</t>
  </si>
  <si>
    <t>晓景街与东海北路交界处</t>
  </si>
  <si>
    <t>溶解氧、透明度、氧化还原电位、氨氮</t>
  </si>
  <si>
    <t>河沙涌</t>
  </si>
  <si>
    <t>德记士多附近</t>
  </si>
  <si>
    <t>广州第一中学附近</t>
  </si>
  <si>
    <t>驷马涌</t>
  </si>
  <si>
    <t>广州银行南岸支行附近</t>
  </si>
  <si>
    <t>隔塘大街站公交站附近</t>
  </si>
  <si>
    <t>冼家庄小区停车场附近</t>
  </si>
  <si>
    <t>西郊涌</t>
  </si>
  <si>
    <t>凯德双桥8号旁</t>
  </si>
  <si>
    <t>荔湾涌</t>
  </si>
  <si>
    <t>广州圣米兰体育有限公司停车场附近</t>
  </si>
  <si>
    <t>荔湾湖公园内</t>
  </si>
  <si>
    <t>沙洛涌</t>
  </si>
  <si>
    <t>沙洛水闸泵站附近</t>
  </si>
  <si>
    <t>坦尾涌</t>
  </si>
  <si>
    <t>桥中南路水闸泵站附近</t>
  </si>
  <si>
    <t>滘口涌</t>
  </si>
  <si>
    <t>滘口水闸附近</t>
  </si>
  <si>
    <t>广州市真光中英文小学附近</t>
  </si>
  <si>
    <t>裕安涌</t>
  </si>
  <si>
    <t>裕安围牌坊附近</t>
  </si>
  <si>
    <t>沙基涌</t>
  </si>
  <si>
    <t>黄沙码头附近</t>
  </si>
  <si>
    <t>猫屎咖啡沙面一号店附近</t>
  </si>
  <si>
    <t>增漖涌</t>
  </si>
  <si>
    <t>步漖水闸泵站附近</t>
  </si>
  <si>
    <t>五眼桥涌</t>
  </si>
  <si>
    <t>东秀经济联合社茶叶仓储大楼旁</t>
  </si>
  <si>
    <t>华鑫建材旁</t>
  </si>
  <si>
    <t>江尾涌</t>
  </si>
  <si>
    <t>江尾水闸泵站</t>
  </si>
  <si>
    <t>秀水涌</t>
  </si>
  <si>
    <t>富景酒家附近</t>
  </si>
  <si>
    <t>何叶大棚旁</t>
  </si>
  <si>
    <t>地铁C涌</t>
  </si>
  <si>
    <t>中国电信花地湾营业厅</t>
  </si>
  <si>
    <t>牛肚湾涌</t>
  </si>
  <si>
    <t>碧华钓鱼场旁</t>
  </si>
  <si>
    <t>牛肚湾涌水闸</t>
  </si>
  <si>
    <t>西漖涌</t>
  </si>
  <si>
    <t>葵涌南约直街73号附近水闸</t>
  </si>
  <si>
    <t>嵘都花园附近</t>
  </si>
  <si>
    <t>下市涌</t>
  </si>
  <si>
    <t>长堤街附近</t>
  </si>
  <si>
    <t>地铁B涌</t>
  </si>
  <si>
    <t>翠竹苑旁</t>
  </si>
  <si>
    <t>地铁A涌</t>
  </si>
  <si>
    <t>广州水产集团鱼市场经营管理有限公司旁</t>
  </si>
  <si>
    <t>广州市广播电视大学荔湾区分校旁</t>
  </si>
  <si>
    <t>海中涌</t>
  </si>
  <si>
    <t>悠悠数码专卖店附近</t>
  </si>
  <si>
    <t>猎口涌</t>
  </si>
  <si>
    <t>海中七路附近</t>
  </si>
  <si>
    <t>竹脚涌</t>
  </si>
  <si>
    <t>春香花场附近</t>
  </si>
  <si>
    <t>棉村涌</t>
  </si>
  <si>
    <t>鱼尾西路与香凝路交界处附近</t>
  </si>
  <si>
    <t>大和涌</t>
  </si>
  <si>
    <t>花地河附近</t>
  </si>
  <si>
    <t>五秀桥</t>
  </si>
  <si>
    <t>五秀桥上</t>
  </si>
  <si>
    <t>新增</t>
  </si>
  <si>
    <t>漖表水闸</t>
  </si>
  <si>
    <t>漖表水闸旁</t>
  </si>
  <si>
    <t>碧华涌</t>
  </si>
  <si>
    <t>顺兴制面后面</t>
  </si>
  <si>
    <t>东秀大涌</t>
  </si>
  <si>
    <t>顺兴制面旁</t>
  </si>
  <si>
    <t>新建桥</t>
  </si>
  <si>
    <t>漖表水闸电排站附近</t>
  </si>
  <si>
    <t>茶滘涌</t>
  </si>
  <si>
    <t>茶滘水闸旁</t>
  </si>
  <si>
    <t>生南涌</t>
  </si>
  <si>
    <t>生南水闸旁</t>
  </si>
  <si>
    <t>增埗河</t>
  </si>
  <si>
    <t>增埗公园附近</t>
  </si>
  <si>
    <t>鹤洞涌</t>
  </si>
  <si>
    <t>鹤洞水闸附近</t>
  </si>
  <si>
    <t>西塱涌</t>
  </si>
  <si>
    <t>西塱水闸旁</t>
  </si>
  <si>
    <t>赤岗涌</t>
  </si>
  <si>
    <t>赤岗水闸旁</t>
  </si>
  <si>
    <t>东塱涌</t>
  </si>
  <si>
    <t>东塱水闸旁</t>
  </si>
  <si>
    <t>西塱居委附近</t>
  </si>
  <si>
    <t>塞坝涌</t>
  </si>
  <si>
    <t>塞坝水闸旁</t>
  </si>
  <si>
    <t>南漖涌</t>
  </si>
  <si>
    <t>南漖水闸旁</t>
  </si>
  <si>
    <t>虾庙涌</t>
  </si>
  <si>
    <t>虾庙水闸旁</t>
  </si>
  <si>
    <t>郭村涌</t>
  </si>
  <si>
    <t>郭村水闸旁</t>
  </si>
  <si>
    <t>I 检测费合计</t>
  </si>
  <si>
    <t>II 采样费</t>
  </si>
  <si>
    <t>单价</t>
  </si>
  <si>
    <t>小计</t>
  </si>
  <si>
    <t>35条黑臭河涌及广佛跨界河涌常态化水质监测</t>
  </si>
  <si>
    <t>II 采样交通费合计</t>
  </si>
  <si>
    <t>I 检测费+II 采样交通费合计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</si>
</sst>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宋体"/>
      <charset val="134"/>
      <scheme val="minor"/>
    </font>
    <font>
      <b/>
      <sz val="11"/>
      <color theme="1"/>
      <name val="宋体"/>
      <charset val="134"/>
      <scheme val="minor"/>
    </font>
    <font>
      <b/>
      <sz val="11"/>
      <color theme="1"/>
      <name val="SimSun"/>
      <charset val="134"/>
    </font>
    <font>
      <sz val="11"/>
      <color theme="1"/>
      <name val="SimSun"/>
      <charset val="134"/>
    </font>
    <font>
      <sz val="11"/>
      <name val="宋体"/>
      <charset val="134"/>
    </font>
    <font>
      <sz val="16"/>
      <color theme="1"/>
      <name val="楷体_GB2312"/>
      <charset val="134"/>
    </font>
    <font>
      <sz val="20"/>
      <color theme="1"/>
      <name val="方正小标宋简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1" applyNumberFormat="0" applyFill="0" applyAlignment="0" applyProtection="0">
      <alignment vertical="center"/>
    </xf>
    <xf numFmtId="0" fontId="15" fillId="0" borderId="21" applyNumberFormat="0" applyFill="0" applyAlignment="0" applyProtection="0">
      <alignment vertical="center"/>
    </xf>
    <xf numFmtId="0" fontId="16" fillId="0" borderId="22" applyNumberFormat="0" applyFill="0" applyAlignment="0" applyProtection="0">
      <alignment vertical="center"/>
    </xf>
    <xf numFmtId="0" fontId="16" fillId="0" borderId="0" applyNumberFormat="0" applyFill="0" applyBorder="0" applyAlignment="0" applyProtection="0">
      <alignment vertical="center"/>
    </xf>
    <xf numFmtId="0" fontId="17" fillId="3" borderId="23" applyNumberFormat="0" applyAlignment="0" applyProtection="0">
      <alignment vertical="center"/>
    </xf>
    <xf numFmtId="0" fontId="18" fillId="4" borderId="24" applyNumberFormat="0" applyAlignment="0" applyProtection="0">
      <alignment vertical="center"/>
    </xf>
    <xf numFmtId="0" fontId="19" fillId="4" borderId="23" applyNumberFormat="0" applyAlignment="0" applyProtection="0">
      <alignment vertical="center"/>
    </xf>
    <xf numFmtId="0" fontId="20" fillId="5" borderId="25" applyNumberFormat="0" applyAlignment="0" applyProtection="0">
      <alignment vertical="center"/>
    </xf>
    <xf numFmtId="0" fontId="21" fillId="0" borderId="26" applyNumberFormat="0" applyFill="0" applyAlignment="0" applyProtection="0">
      <alignment vertical="center"/>
    </xf>
    <xf numFmtId="0" fontId="22" fillId="0" borderId="2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7">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Fill="1" applyBorder="1" applyAlignment="1">
      <alignment horizontal="center" vertical="center" wrapText="1"/>
    </xf>
    <xf numFmtId="0" fontId="0" fillId="0" borderId="3" xfId="0"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5" fillId="0" borderId="3"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0" fillId="0" borderId="3" xfId="0" applyFill="1" applyBorder="1" applyAlignment="1">
      <alignment horizontal="center" vertical="center"/>
    </xf>
    <xf numFmtId="0" fontId="4" fillId="0" borderId="3" xfId="0" applyFont="1" applyFill="1" applyBorder="1" applyAlignment="1">
      <alignment horizontal="center" vertical="center"/>
    </xf>
    <xf numFmtId="0" fontId="0" fillId="0" borderId="17" xfId="0" applyFill="1" applyBorder="1" applyAlignment="1">
      <alignment horizontal="center" vertical="center"/>
    </xf>
    <xf numFmtId="0" fontId="4" fillId="0" borderId="17" xfId="0" applyFont="1" applyFill="1" applyBorder="1" applyAlignment="1">
      <alignment horizontal="center" vertical="center"/>
    </xf>
    <xf numFmtId="0" fontId="0" fillId="0" borderId="18" xfId="0" applyFill="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2" fillId="0" borderId="19" xfId="0" applyFont="1" applyBorder="1" applyAlignment="1">
      <alignment horizontal="center" vertical="center"/>
    </xf>
    <xf numFmtId="0" fontId="0" fillId="0" borderId="18" xfId="0" applyBorder="1">
      <alignment vertical="center"/>
    </xf>
    <xf numFmtId="0" fontId="0" fillId="0" borderId="3" xfId="0" applyBorder="1">
      <alignment vertical="center"/>
    </xf>
    <xf numFmtId="0" fontId="0" fillId="0" borderId="3" xfId="0" applyFill="1" applyBorder="1">
      <alignment vertical="center"/>
    </xf>
    <xf numFmtId="0" fontId="2" fillId="0" borderId="3" xfId="0" applyFont="1" applyBorder="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wrapText="1"/>
    </xf>
    <xf numFmtId="0" fontId="8" fillId="0" borderId="3" xfId="0" applyFont="1" applyBorder="1" applyAlignment="1">
      <alignment vertical="center" wrapText="1"/>
    </xf>
    <xf numFmtId="0" fontId="8" fillId="0" borderId="3" xfId="0" applyFont="1" applyBorder="1">
      <alignment vertical="center"/>
    </xf>
    <xf numFmtId="0" fontId="8" fillId="0" borderId="3" xfId="0" applyFont="1" applyFill="1" applyBorder="1" applyAlignment="1">
      <alignment vertical="center" wrapText="1"/>
    </xf>
    <xf numFmtId="0" fontId="8" fillId="0" borderId="3" xfId="0" applyFont="1" applyBorder="1" applyAlignment="1">
      <alignment horizontal="center" vertical="center"/>
    </xf>
    <xf numFmtId="0" fontId="0" fillId="0" borderId="3" xfId="0" applyFill="1" applyBorder="1" applyAlignment="1">
      <alignment horizontal="center" vertical="center" wrapText="1"/>
    </xf>
    <xf numFmtId="0" fontId="8" fillId="0" borderId="3" xfId="0" applyFont="1" applyFill="1" applyBorder="1">
      <alignment vertical="center"/>
    </xf>
    <xf numFmtId="0" fontId="0" fillId="0" borderId="3" xfId="0" applyFill="1" applyBorder="1" applyAlignment="1">
      <alignment vertical="center" wrapText="1"/>
    </xf>
    <xf numFmtId="0" fontId="0" fillId="0" borderId="17" xfId="0" applyFill="1" applyBorder="1" applyAlignment="1">
      <alignment horizontal="center" vertical="center" wrapText="1"/>
    </xf>
    <xf numFmtId="0" fontId="0" fillId="0" borderId="17" xfId="0" applyFont="1" applyFill="1" applyBorder="1" applyAlignment="1" applyProtection="1">
      <alignment horizontal="left" vertical="center" wrapText="1"/>
      <protection locked="0"/>
    </xf>
    <xf numFmtId="0" fontId="0" fillId="0" borderId="18" xfId="0" applyFill="1" applyBorder="1" applyAlignment="1">
      <alignment horizontal="center" vertical="center" wrapText="1"/>
    </xf>
    <xf numFmtId="0" fontId="0" fillId="0" borderId="18" xfId="0" applyFont="1" applyFill="1" applyBorder="1" applyAlignment="1" applyProtection="1">
      <alignment horizontal="left" vertical="center" wrapText="1"/>
      <protection locked="0"/>
    </xf>
    <xf numFmtId="0" fontId="0" fillId="0" borderId="3" xfId="0"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tabSelected="1" view="pageBreakPreview" zoomScaleNormal="130" topLeftCell="A21" workbookViewId="0">
      <selection activeCell="F23" sqref="F23"/>
    </sheetView>
  </sheetViews>
  <sheetFormatPr defaultColWidth="9" defaultRowHeight="13.5" outlineLevelCol="1"/>
  <cols>
    <col min="1" max="1" width="18.45" style="38" customWidth="1"/>
    <col min="2" max="2" width="68.9666666666667" customWidth="1"/>
  </cols>
  <sheetData>
    <row r="1" ht="28" customHeight="1" spans="1:1">
      <c r="A1" s="39" t="s">
        <v>0</v>
      </c>
    </row>
    <row r="2" ht="31" customHeight="1" spans="1:2">
      <c r="A2" s="40" t="s">
        <v>1</v>
      </c>
      <c r="B2" s="40"/>
    </row>
    <row r="3" ht="27" customHeight="1" spans="1:2">
      <c r="A3" s="41" t="s">
        <v>2</v>
      </c>
      <c r="B3" s="41"/>
    </row>
    <row r="4" ht="25" customHeight="1" spans="1:2">
      <c r="A4" s="42" t="s">
        <v>3</v>
      </c>
      <c r="B4" s="35" t="s">
        <v>4</v>
      </c>
    </row>
    <row r="5" ht="25" customHeight="1" spans="1:2">
      <c r="A5" s="42" t="s">
        <v>5</v>
      </c>
      <c r="B5" s="35" t="s">
        <v>6</v>
      </c>
    </row>
    <row r="6" ht="25" customHeight="1" spans="1:2">
      <c r="A6" s="42" t="s">
        <v>7</v>
      </c>
      <c r="B6" s="35" t="s">
        <v>6</v>
      </c>
    </row>
    <row r="7" ht="27" customHeight="1" spans="1:2">
      <c r="A7" s="42" t="s">
        <v>8</v>
      </c>
      <c r="B7" s="35" t="s">
        <v>6</v>
      </c>
    </row>
    <row r="8" ht="73" customHeight="1" spans="1:2">
      <c r="A8" s="42" t="s">
        <v>9</v>
      </c>
      <c r="B8" s="43" t="s">
        <v>10</v>
      </c>
    </row>
    <row r="9" ht="25" customHeight="1" spans="1:2">
      <c r="A9" s="42" t="s">
        <v>11</v>
      </c>
      <c r="B9" s="44" t="s">
        <v>12</v>
      </c>
    </row>
    <row r="10" ht="25" customHeight="1" spans="1:2">
      <c r="A10" s="42" t="s">
        <v>13</v>
      </c>
      <c r="B10" s="45" t="s">
        <v>14</v>
      </c>
    </row>
    <row r="11" ht="25" customHeight="1" spans="1:2">
      <c r="A11" s="42" t="s">
        <v>15</v>
      </c>
      <c r="B11" s="44"/>
    </row>
    <row r="12" ht="25" customHeight="1" spans="1:2">
      <c r="A12" s="42" t="s">
        <v>16</v>
      </c>
      <c r="B12" s="44" t="s">
        <v>17</v>
      </c>
    </row>
    <row r="13" ht="25" customHeight="1" spans="1:2">
      <c r="A13" s="42" t="s">
        <v>18</v>
      </c>
      <c r="B13" s="44" t="s">
        <v>19</v>
      </c>
    </row>
    <row r="14" ht="25" customHeight="1" spans="1:2">
      <c r="A14" s="42" t="s">
        <v>20</v>
      </c>
      <c r="B14" s="44" t="s">
        <v>21</v>
      </c>
    </row>
    <row r="15" ht="25" customHeight="1" spans="1:2">
      <c r="A15" s="42" t="s">
        <v>22</v>
      </c>
      <c r="B15" s="44" t="s">
        <v>23</v>
      </c>
    </row>
    <row r="16" ht="25" customHeight="1" spans="1:2">
      <c r="A16" s="42" t="s">
        <v>24</v>
      </c>
      <c r="B16" s="46" t="s">
        <v>25</v>
      </c>
    </row>
    <row r="17" ht="25" customHeight="1" spans="1:2">
      <c r="A17" s="42" t="s">
        <v>26</v>
      </c>
      <c r="B17" s="46" t="s">
        <v>25</v>
      </c>
    </row>
    <row r="18" ht="45" customHeight="1" spans="1:2">
      <c r="A18" s="42" t="s">
        <v>27</v>
      </c>
      <c r="B18" s="43" t="s">
        <v>28</v>
      </c>
    </row>
    <row r="19" ht="25" customHeight="1" spans="1:2">
      <c r="A19" s="47" t="s">
        <v>29</v>
      </c>
      <c r="B19" s="48" t="s">
        <v>30</v>
      </c>
    </row>
    <row r="20" ht="48" customHeight="1" spans="1:2">
      <c r="A20" s="47" t="s">
        <v>31</v>
      </c>
      <c r="B20" s="49" t="s">
        <v>32</v>
      </c>
    </row>
    <row r="21" ht="409" customHeight="1" spans="1:2">
      <c r="A21" s="50" t="s">
        <v>33</v>
      </c>
      <c r="B21" s="51" t="s">
        <v>34</v>
      </c>
    </row>
    <row r="22" ht="168" customHeight="1" spans="1:2">
      <c r="A22" s="52"/>
      <c r="B22" s="53"/>
    </row>
    <row r="23" ht="48" customHeight="1" spans="1:2">
      <c r="A23" s="42" t="s">
        <v>35</v>
      </c>
      <c r="B23" s="54" t="s">
        <v>36</v>
      </c>
    </row>
    <row r="24" ht="25" customHeight="1" spans="1:1">
      <c r="A24" s="55" t="s">
        <v>37</v>
      </c>
    </row>
    <row r="25" ht="32" customHeight="1" spans="1:2">
      <c r="A25" s="56" t="s">
        <v>38</v>
      </c>
      <c r="B25" s="56"/>
    </row>
  </sheetData>
  <mergeCells count="5">
    <mergeCell ref="A2:B2"/>
    <mergeCell ref="A3:B3"/>
    <mergeCell ref="A25:B25"/>
    <mergeCell ref="A21:A22"/>
    <mergeCell ref="B21:B22"/>
  </mergeCells>
  <printOptions horizontalCentered="1"/>
  <pageMargins left="0.751388888888889" right="0.751388888888889" top="0.747916666666667" bottom="0.51180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pane ySplit="4" topLeftCell="A50" activePane="bottomLeft" state="frozen"/>
      <selection/>
      <selection pane="bottomLeft" activeCell="H57" sqref="H57"/>
    </sheetView>
  </sheetViews>
  <sheetFormatPr defaultColWidth="9" defaultRowHeight="25" customHeight="1"/>
  <cols>
    <col min="1" max="1" width="7.375" style="1" customWidth="1"/>
    <col min="2" max="2" width="13.75" customWidth="1"/>
    <col min="3" max="3" width="36.5" customWidth="1"/>
    <col min="4" max="5" width="9.625" customWidth="1"/>
    <col min="6" max="6" width="37" customWidth="1"/>
    <col min="7" max="7" width="12.875" customWidth="1"/>
    <col min="8" max="8" width="17.125" customWidth="1"/>
    <col min="9" max="9" width="11" customWidth="1"/>
  </cols>
  <sheetData>
    <row r="1" customHeight="1" spans="1:9">
      <c r="A1" s="2" t="s">
        <v>39</v>
      </c>
      <c r="B1" s="2"/>
      <c r="C1" s="2"/>
      <c r="D1" s="2"/>
      <c r="E1" s="2"/>
      <c r="F1" s="2"/>
      <c r="G1" s="2"/>
      <c r="H1" s="2"/>
      <c r="I1" s="2"/>
    </row>
    <row r="2" customHeight="1" spans="1:9">
      <c r="A2" s="3" t="s">
        <v>40</v>
      </c>
      <c r="B2" s="3"/>
      <c r="C2" s="3"/>
      <c r="D2" s="3"/>
      <c r="E2" s="3"/>
      <c r="F2" s="3"/>
      <c r="G2" s="3"/>
      <c r="H2" s="3"/>
      <c r="I2" s="3"/>
    </row>
    <row r="3" customHeight="1" spans="1:9">
      <c r="A3" s="4" t="s">
        <v>41</v>
      </c>
      <c r="B3" s="5"/>
      <c r="C3" s="5"/>
      <c r="D3" s="5"/>
      <c r="E3" s="5"/>
      <c r="F3" s="5"/>
      <c r="G3" s="5"/>
      <c r="H3" s="5"/>
      <c r="I3" s="33"/>
    </row>
    <row r="4" customHeight="1" spans="1:9">
      <c r="A4" s="6" t="s">
        <v>42</v>
      </c>
      <c r="B4" s="6" t="s">
        <v>43</v>
      </c>
      <c r="C4" s="6" t="s">
        <v>44</v>
      </c>
      <c r="D4" s="6" t="s">
        <v>45</v>
      </c>
      <c r="E4" s="6" t="s">
        <v>46</v>
      </c>
      <c r="F4" s="6" t="s">
        <v>47</v>
      </c>
      <c r="G4" s="6" t="s">
        <v>48</v>
      </c>
      <c r="H4" s="6" t="s">
        <v>49</v>
      </c>
      <c r="I4" s="6" t="s">
        <v>50</v>
      </c>
    </row>
    <row r="5" customHeight="1" spans="1:9">
      <c r="A5" s="7">
        <v>1</v>
      </c>
      <c r="B5" s="8" t="s">
        <v>51</v>
      </c>
      <c r="C5" s="9" t="s">
        <v>52</v>
      </c>
      <c r="D5" s="10">
        <v>1</v>
      </c>
      <c r="E5" s="10">
        <v>12</v>
      </c>
      <c r="F5" s="10" t="s">
        <v>53</v>
      </c>
      <c r="G5" s="11">
        <v>370</v>
      </c>
      <c r="H5" s="11">
        <f>D5*E5*G5</f>
        <v>4440</v>
      </c>
      <c r="I5" s="34"/>
    </row>
    <row r="6" customHeight="1" spans="1:9">
      <c r="A6" s="7">
        <v>2</v>
      </c>
      <c r="B6" s="12" t="s">
        <v>54</v>
      </c>
      <c r="C6" s="13" t="s">
        <v>55</v>
      </c>
      <c r="D6" s="12">
        <v>2</v>
      </c>
      <c r="E6" s="12">
        <v>12</v>
      </c>
      <c r="F6" s="12" t="s">
        <v>53</v>
      </c>
      <c r="G6" s="12">
        <v>370</v>
      </c>
      <c r="H6" s="12">
        <f>D6*E6*G6</f>
        <v>8880</v>
      </c>
      <c r="I6" s="12"/>
    </row>
    <row r="7" customHeight="1" spans="1:9">
      <c r="A7" s="7">
        <v>3</v>
      </c>
      <c r="B7" s="8"/>
      <c r="C7" s="14" t="s">
        <v>56</v>
      </c>
      <c r="D7" s="15"/>
      <c r="E7" s="15"/>
      <c r="F7" s="15"/>
      <c r="G7" s="15"/>
      <c r="H7" s="15"/>
      <c r="I7" s="15"/>
    </row>
    <row r="8" customHeight="1" spans="1:9">
      <c r="A8" s="7">
        <v>4</v>
      </c>
      <c r="B8" s="16" t="s">
        <v>57</v>
      </c>
      <c r="C8" s="17" t="s">
        <v>58</v>
      </c>
      <c r="D8" s="17">
        <v>3</v>
      </c>
      <c r="E8" s="17">
        <v>12</v>
      </c>
      <c r="F8" s="17" t="s">
        <v>53</v>
      </c>
      <c r="G8" s="17">
        <v>370</v>
      </c>
      <c r="H8" s="17">
        <f>D8*E8*G8</f>
        <v>13320</v>
      </c>
      <c r="I8" s="17"/>
    </row>
    <row r="9" customHeight="1" spans="1:9">
      <c r="A9" s="7">
        <v>5</v>
      </c>
      <c r="B9" s="18"/>
      <c r="C9" s="19" t="s">
        <v>59</v>
      </c>
      <c r="D9" s="17"/>
      <c r="E9" s="17"/>
      <c r="F9" s="17"/>
      <c r="G9" s="17"/>
      <c r="H9" s="17"/>
      <c r="I9" s="17"/>
    </row>
    <row r="10" customHeight="1" spans="1:9">
      <c r="A10" s="7">
        <v>6</v>
      </c>
      <c r="B10" s="20"/>
      <c r="C10" s="19" t="s">
        <v>60</v>
      </c>
      <c r="D10" s="17"/>
      <c r="E10" s="17"/>
      <c r="F10" s="17"/>
      <c r="G10" s="17"/>
      <c r="H10" s="17"/>
      <c r="I10" s="17"/>
    </row>
    <row r="11" customHeight="1" spans="1:9">
      <c r="A11" s="7">
        <v>7</v>
      </c>
      <c r="B11" s="21" t="s">
        <v>61</v>
      </c>
      <c r="C11" s="9" t="s">
        <v>62</v>
      </c>
      <c r="D11" s="10">
        <v>1</v>
      </c>
      <c r="E11" s="10">
        <v>12</v>
      </c>
      <c r="F11" s="10" t="s">
        <v>53</v>
      </c>
      <c r="G11" s="11">
        <v>370</v>
      </c>
      <c r="H11" s="11">
        <f t="shared" ref="H11:H16" si="0">D11*E11*G11</f>
        <v>4440</v>
      </c>
      <c r="I11" s="34"/>
    </row>
    <row r="12" customHeight="1" spans="1:9">
      <c r="A12" s="7">
        <v>8</v>
      </c>
      <c r="B12" s="12" t="s">
        <v>63</v>
      </c>
      <c r="C12" s="13" t="s">
        <v>64</v>
      </c>
      <c r="D12" s="12">
        <v>2</v>
      </c>
      <c r="E12" s="12">
        <v>12</v>
      </c>
      <c r="F12" s="12" t="s">
        <v>53</v>
      </c>
      <c r="G12" s="12">
        <v>370</v>
      </c>
      <c r="H12" s="12">
        <f t="shared" si="0"/>
        <v>8880</v>
      </c>
      <c r="I12" s="12"/>
    </row>
    <row r="13" customHeight="1" spans="1:9">
      <c r="A13" s="7">
        <v>9</v>
      </c>
      <c r="B13" s="8"/>
      <c r="C13" s="13" t="s">
        <v>65</v>
      </c>
      <c r="D13" s="8"/>
      <c r="E13" s="8"/>
      <c r="F13" s="8"/>
      <c r="G13" s="8"/>
      <c r="H13" s="8"/>
      <c r="I13" s="8"/>
    </row>
    <row r="14" customHeight="1" spans="1:9">
      <c r="A14" s="7">
        <v>10</v>
      </c>
      <c r="B14" s="12" t="s">
        <v>66</v>
      </c>
      <c r="C14" s="14" t="s">
        <v>67</v>
      </c>
      <c r="D14" s="22">
        <v>1</v>
      </c>
      <c r="E14" s="22">
        <v>12</v>
      </c>
      <c r="F14" s="23" t="s">
        <v>53</v>
      </c>
      <c r="G14" s="24">
        <v>370</v>
      </c>
      <c r="H14" s="11">
        <f t="shared" si="0"/>
        <v>4440</v>
      </c>
      <c r="I14" s="35"/>
    </row>
    <row r="15" customHeight="1" spans="1:9">
      <c r="A15" s="7">
        <v>11</v>
      </c>
      <c r="B15" s="21" t="s">
        <v>68</v>
      </c>
      <c r="C15" s="13" t="s">
        <v>69</v>
      </c>
      <c r="D15" s="23">
        <v>1</v>
      </c>
      <c r="E15" s="23">
        <v>12</v>
      </c>
      <c r="F15" s="23" t="s">
        <v>53</v>
      </c>
      <c r="G15" s="24">
        <v>370</v>
      </c>
      <c r="H15" s="11">
        <f t="shared" si="0"/>
        <v>4440</v>
      </c>
      <c r="I15" s="35"/>
    </row>
    <row r="16" customHeight="1" spans="1:9">
      <c r="A16" s="7">
        <v>12</v>
      </c>
      <c r="B16" s="12" t="s">
        <v>70</v>
      </c>
      <c r="C16" s="13" t="s">
        <v>71</v>
      </c>
      <c r="D16" s="12">
        <v>2</v>
      </c>
      <c r="E16" s="12">
        <v>12</v>
      </c>
      <c r="F16" s="12" t="s">
        <v>53</v>
      </c>
      <c r="G16" s="12">
        <v>370</v>
      </c>
      <c r="H16" s="12">
        <f t="shared" si="0"/>
        <v>8880</v>
      </c>
      <c r="I16" s="12"/>
    </row>
    <row r="17" customHeight="1" spans="1:9">
      <c r="A17" s="7">
        <v>13</v>
      </c>
      <c r="B17" s="8"/>
      <c r="C17" s="13" t="s">
        <v>72</v>
      </c>
      <c r="D17" s="8"/>
      <c r="E17" s="8"/>
      <c r="F17" s="8"/>
      <c r="G17" s="8"/>
      <c r="H17" s="8"/>
      <c r="I17" s="8"/>
    </row>
    <row r="18" customHeight="1" spans="1:9">
      <c r="A18" s="7">
        <v>14</v>
      </c>
      <c r="B18" s="21" t="s">
        <v>73</v>
      </c>
      <c r="C18" s="13" t="s">
        <v>74</v>
      </c>
      <c r="D18" s="23">
        <v>1</v>
      </c>
      <c r="E18" s="23">
        <v>12</v>
      </c>
      <c r="F18" s="23" t="s">
        <v>53</v>
      </c>
      <c r="G18" s="24">
        <v>370</v>
      </c>
      <c r="H18" s="11">
        <f>D18*E18*G18</f>
        <v>4440</v>
      </c>
      <c r="I18" s="35"/>
    </row>
    <row r="19" customHeight="1" spans="1:9">
      <c r="A19" s="7">
        <v>15</v>
      </c>
      <c r="B19" s="12" t="s">
        <v>75</v>
      </c>
      <c r="C19" s="13" t="s">
        <v>76</v>
      </c>
      <c r="D19" s="12">
        <v>2</v>
      </c>
      <c r="E19" s="12">
        <v>12</v>
      </c>
      <c r="F19" s="12" t="s">
        <v>53</v>
      </c>
      <c r="G19" s="12">
        <v>370</v>
      </c>
      <c r="H19" s="12">
        <f>D19*E19*G19</f>
        <v>8880</v>
      </c>
      <c r="I19" s="12"/>
    </row>
    <row r="20" customHeight="1" spans="1:9">
      <c r="A20" s="7">
        <v>16</v>
      </c>
      <c r="B20" s="8"/>
      <c r="C20" s="13" t="s">
        <v>77</v>
      </c>
      <c r="D20" s="8"/>
      <c r="E20" s="8"/>
      <c r="F20" s="8"/>
      <c r="G20" s="8"/>
      <c r="H20" s="8"/>
      <c r="I20" s="8"/>
    </row>
    <row r="21" customHeight="1" spans="1:9">
      <c r="A21" s="7">
        <v>17</v>
      </c>
      <c r="B21" s="21" t="s">
        <v>78</v>
      </c>
      <c r="C21" s="13" t="s">
        <v>79</v>
      </c>
      <c r="D21" s="23">
        <v>1</v>
      </c>
      <c r="E21" s="23">
        <v>12</v>
      </c>
      <c r="F21" s="23" t="s">
        <v>53</v>
      </c>
      <c r="G21" s="24">
        <v>370</v>
      </c>
      <c r="H21" s="11">
        <f>D21*E21*G21</f>
        <v>4440</v>
      </c>
      <c r="I21" s="35"/>
    </row>
    <row r="22" customHeight="1" spans="1:9">
      <c r="A22" s="7">
        <v>18</v>
      </c>
      <c r="B22" s="12" t="s">
        <v>80</v>
      </c>
      <c r="C22" s="13" t="s">
        <v>81</v>
      </c>
      <c r="D22" s="12">
        <v>2</v>
      </c>
      <c r="E22" s="12">
        <v>12</v>
      </c>
      <c r="F22" s="12" t="s">
        <v>53</v>
      </c>
      <c r="G22" s="12">
        <v>370</v>
      </c>
      <c r="H22" s="12">
        <f>D22*E22*G22</f>
        <v>8880</v>
      </c>
      <c r="I22" s="12"/>
    </row>
    <row r="23" customHeight="1" spans="1:9">
      <c r="A23" s="7">
        <v>19</v>
      </c>
      <c r="B23" s="8"/>
      <c r="C23" s="13" t="s">
        <v>82</v>
      </c>
      <c r="D23" s="8"/>
      <c r="E23" s="8"/>
      <c r="F23" s="8"/>
      <c r="G23" s="8"/>
      <c r="H23" s="8"/>
      <c r="I23" s="8"/>
    </row>
    <row r="24" customHeight="1" spans="1:9">
      <c r="A24" s="7">
        <v>20</v>
      </c>
      <c r="B24" s="21" t="s">
        <v>83</v>
      </c>
      <c r="C24" s="13" t="s">
        <v>84</v>
      </c>
      <c r="D24" s="23">
        <v>1</v>
      </c>
      <c r="E24" s="23">
        <v>12</v>
      </c>
      <c r="F24" s="23" t="s">
        <v>53</v>
      </c>
      <c r="G24" s="24">
        <v>370</v>
      </c>
      <c r="H24" s="11">
        <f>D24*E24*G24</f>
        <v>4440</v>
      </c>
      <c r="I24" s="35"/>
    </row>
    <row r="25" customHeight="1" spans="1:9">
      <c r="A25" s="7">
        <v>21</v>
      </c>
      <c r="B25" s="12" t="s">
        <v>85</v>
      </c>
      <c r="C25" s="13" t="s">
        <v>86</v>
      </c>
      <c r="D25" s="12">
        <v>2</v>
      </c>
      <c r="E25" s="12">
        <v>12</v>
      </c>
      <c r="F25" s="12" t="s">
        <v>53</v>
      </c>
      <c r="G25" s="12">
        <v>370</v>
      </c>
      <c r="H25" s="12">
        <f>D25*E25*G25</f>
        <v>8880</v>
      </c>
      <c r="I25" s="12"/>
    </row>
    <row r="26" customHeight="1" spans="1:9">
      <c r="A26" s="7">
        <v>22</v>
      </c>
      <c r="B26" s="8"/>
      <c r="C26" s="13" t="s">
        <v>87</v>
      </c>
      <c r="D26" s="8"/>
      <c r="E26" s="8"/>
      <c r="F26" s="8"/>
      <c r="G26" s="8"/>
      <c r="H26" s="8"/>
      <c r="I26" s="8"/>
    </row>
    <row r="27" customHeight="1" spans="1:9">
      <c r="A27" s="7">
        <v>23</v>
      </c>
      <c r="B27" s="21" t="s">
        <v>88</v>
      </c>
      <c r="C27" s="13" t="s">
        <v>89</v>
      </c>
      <c r="D27" s="23">
        <v>1</v>
      </c>
      <c r="E27" s="23">
        <v>12</v>
      </c>
      <c r="F27" s="23" t="s">
        <v>53</v>
      </c>
      <c r="G27" s="24">
        <v>370</v>
      </c>
      <c r="H27" s="11">
        <f>D27*E27*G27</f>
        <v>4440</v>
      </c>
      <c r="I27" s="35"/>
    </row>
    <row r="28" customHeight="1" spans="1:9">
      <c r="A28" s="7">
        <v>24</v>
      </c>
      <c r="B28" s="12" t="s">
        <v>90</v>
      </c>
      <c r="C28" s="13" t="s">
        <v>91</v>
      </c>
      <c r="D28" s="12">
        <v>2</v>
      </c>
      <c r="E28" s="12">
        <v>12</v>
      </c>
      <c r="F28" s="12" t="s">
        <v>53</v>
      </c>
      <c r="G28" s="12">
        <v>370</v>
      </c>
      <c r="H28" s="12">
        <f>D28*E28*G28</f>
        <v>8880</v>
      </c>
      <c r="I28" s="12"/>
    </row>
    <row r="29" customHeight="1" spans="1:9">
      <c r="A29" s="7">
        <v>25</v>
      </c>
      <c r="B29" s="8"/>
      <c r="C29" s="13" t="s">
        <v>92</v>
      </c>
      <c r="D29" s="8"/>
      <c r="E29" s="8"/>
      <c r="F29" s="8"/>
      <c r="G29" s="8"/>
      <c r="H29" s="8"/>
      <c r="I29" s="8"/>
    </row>
    <row r="30" customHeight="1" spans="1:9">
      <c r="A30" s="7">
        <v>26</v>
      </c>
      <c r="B30" s="12" t="s">
        <v>93</v>
      </c>
      <c r="C30" s="12" t="s">
        <v>94</v>
      </c>
      <c r="D30" s="12">
        <v>2</v>
      </c>
      <c r="E30" s="12">
        <v>12</v>
      </c>
      <c r="F30" s="12" t="s">
        <v>53</v>
      </c>
      <c r="G30" s="12">
        <v>370</v>
      </c>
      <c r="H30" s="12">
        <f>D30*E30*G30</f>
        <v>8880</v>
      </c>
      <c r="I30" s="12"/>
    </row>
    <row r="31" customHeight="1" spans="1:9">
      <c r="A31" s="7">
        <v>27</v>
      </c>
      <c r="B31" s="8"/>
      <c r="C31" s="8" t="s">
        <v>95</v>
      </c>
      <c r="D31" s="8"/>
      <c r="E31" s="8"/>
      <c r="F31" s="8"/>
      <c r="G31" s="8"/>
      <c r="H31" s="8"/>
      <c r="I31" s="8"/>
    </row>
    <row r="32" customHeight="1" spans="1:9">
      <c r="A32" s="7">
        <v>28</v>
      </c>
      <c r="B32" s="21" t="s">
        <v>96</v>
      </c>
      <c r="C32" s="13" t="s">
        <v>97</v>
      </c>
      <c r="D32" s="23">
        <v>1</v>
      </c>
      <c r="E32" s="23">
        <v>12</v>
      </c>
      <c r="F32" s="23" t="s">
        <v>53</v>
      </c>
      <c r="G32" s="24">
        <v>370</v>
      </c>
      <c r="H32" s="11">
        <f t="shared" ref="H32:H52" si="1">D32*E32*G32</f>
        <v>4440</v>
      </c>
      <c r="I32" s="35"/>
    </row>
    <row r="33" customHeight="1" spans="1:9">
      <c r="A33" s="7">
        <v>29</v>
      </c>
      <c r="B33" s="21" t="s">
        <v>98</v>
      </c>
      <c r="C33" s="13" t="s">
        <v>99</v>
      </c>
      <c r="D33" s="23">
        <v>1</v>
      </c>
      <c r="E33" s="23">
        <v>12</v>
      </c>
      <c r="F33" s="23" t="s">
        <v>53</v>
      </c>
      <c r="G33" s="24">
        <v>370</v>
      </c>
      <c r="H33" s="11">
        <f t="shared" si="1"/>
        <v>4440</v>
      </c>
      <c r="I33" s="35"/>
    </row>
    <row r="34" customHeight="1" spans="1:9">
      <c r="A34" s="7">
        <v>30</v>
      </c>
      <c r="B34" s="12" t="s">
        <v>100</v>
      </c>
      <c r="C34" s="13" t="s">
        <v>101</v>
      </c>
      <c r="D34" s="12">
        <v>2</v>
      </c>
      <c r="E34" s="12">
        <v>12</v>
      </c>
      <c r="F34" s="12" t="s">
        <v>53</v>
      </c>
      <c r="G34" s="12">
        <v>370</v>
      </c>
      <c r="H34" s="12">
        <f t="shared" si="1"/>
        <v>8880</v>
      </c>
      <c r="I34" s="12"/>
    </row>
    <row r="35" customHeight="1" spans="1:9">
      <c r="A35" s="7">
        <v>31</v>
      </c>
      <c r="B35" s="8"/>
      <c r="C35" s="13" t="s">
        <v>102</v>
      </c>
      <c r="D35" s="8"/>
      <c r="E35" s="8"/>
      <c r="F35" s="8"/>
      <c r="G35" s="8"/>
      <c r="H35" s="8"/>
      <c r="I35" s="8"/>
    </row>
    <row r="36" customHeight="1" spans="1:9">
      <c r="A36" s="7">
        <v>32</v>
      </c>
      <c r="B36" s="21" t="s">
        <v>103</v>
      </c>
      <c r="C36" s="13" t="s">
        <v>104</v>
      </c>
      <c r="D36" s="23">
        <v>1</v>
      </c>
      <c r="E36" s="23">
        <v>12</v>
      </c>
      <c r="F36" s="23" t="s">
        <v>53</v>
      </c>
      <c r="G36" s="24">
        <v>370</v>
      </c>
      <c r="H36" s="11">
        <f t="shared" si="1"/>
        <v>4440</v>
      </c>
      <c r="I36" s="35"/>
    </row>
    <row r="37" customHeight="1" spans="1:9">
      <c r="A37" s="7">
        <v>33</v>
      </c>
      <c r="B37" s="21" t="s">
        <v>105</v>
      </c>
      <c r="C37" s="13" t="s">
        <v>106</v>
      </c>
      <c r="D37" s="23">
        <v>1</v>
      </c>
      <c r="E37" s="23">
        <v>12</v>
      </c>
      <c r="F37" s="23" t="s">
        <v>53</v>
      </c>
      <c r="G37" s="24">
        <v>370</v>
      </c>
      <c r="H37" s="11">
        <f t="shared" si="1"/>
        <v>4440</v>
      </c>
      <c r="I37" s="35"/>
    </row>
    <row r="38" customHeight="1" spans="1:9">
      <c r="A38" s="7">
        <v>34</v>
      </c>
      <c r="B38" s="21" t="s">
        <v>107</v>
      </c>
      <c r="C38" s="13" t="s">
        <v>108</v>
      </c>
      <c r="D38" s="23">
        <v>1</v>
      </c>
      <c r="E38" s="23">
        <v>12</v>
      </c>
      <c r="F38" s="23" t="s">
        <v>53</v>
      </c>
      <c r="G38" s="24">
        <v>370</v>
      </c>
      <c r="H38" s="11">
        <f t="shared" si="1"/>
        <v>4440</v>
      </c>
      <c r="I38" s="35"/>
    </row>
    <row r="39" customHeight="1" spans="1:9">
      <c r="A39" s="7">
        <v>35</v>
      </c>
      <c r="B39" s="21" t="s">
        <v>109</v>
      </c>
      <c r="C39" s="13" t="s">
        <v>110</v>
      </c>
      <c r="D39" s="23">
        <v>1</v>
      </c>
      <c r="E39" s="23">
        <v>12</v>
      </c>
      <c r="F39" s="23" t="s">
        <v>53</v>
      </c>
      <c r="G39" s="24">
        <v>370</v>
      </c>
      <c r="H39" s="11">
        <f t="shared" si="1"/>
        <v>4440</v>
      </c>
      <c r="I39" s="35"/>
    </row>
    <row r="40" customHeight="1" spans="1:9">
      <c r="A40" s="7">
        <v>36</v>
      </c>
      <c r="B40" s="21" t="s">
        <v>111</v>
      </c>
      <c r="C40" s="13" t="s">
        <v>112</v>
      </c>
      <c r="D40" s="23">
        <v>1</v>
      </c>
      <c r="E40" s="23">
        <v>12</v>
      </c>
      <c r="F40" s="23" t="s">
        <v>53</v>
      </c>
      <c r="G40" s="24">
        <v>370</v>
      </c>
      <c r="H40" s="11">
        <f t="shared" si="1"/>
        <v>4440</v>
      </c>
      <c r="I40" s="35"/>
    </row>
    <row r="41" customHeight="1" spans="1:9">
      <c r="A41" s="7">
        <v>37</v>
      </c>
      <c r="B41" s="21" t="s">
        <v>113</v>
      </c>
      <c r="C41" s="13" t="s">
        <v>114</v>
      </c>
      <c r="D41" s="13">
        <v>1</v>
      </c>
      <c r="E41" s="13">
        <v>12</v>
      </c>
      <c r="F41" s="13" t="s">
        <v>53</v>
      </c>
      <c r="G41" s="24">
        <v>370</v>
      </c>
      <c r="H41" s="11">
        <f t="shared" si="1"/>
        <v>4440</v>
      </c>
      <c r="I41" s="9" t="s">
        <v>115</v>
      </c>
    </row>
    <row r="42" customHeight="1" spans="1:9">
      <c r="A42" s="7">
        <v>38</v>
      </c>
      <c r="B42" s="21" t="s">
        <v>116</v>
      </c>
      <c r="C42" s="13" t="s">
        <v>117</v>
      </c>
      <c r="D42" s="13">
        <v>1</v>
      </c>
      <c r="E42" s="13">
        <v>12</v>
      </c>
      <c r="F42" s="13" t="s">
        <v>53</v>
      </c>
      <c r="G42" s="24">
        <v>370</v>
      </c>
      <c r="H42" s="11">
        <f t="shared" si="1"/>
        <v>4440</v>
      </c>
      <c r="I42" s="13" t="s">
        <v>115</v>
      </c>
    </row>
    <row r="43" customHeight="1" spans="1:9">
      <c r="A43" s="7">
        <v>39</v>
      </c>
      <c r="B43" s="21" t="s">
        <v>118</v>
      </c>
      <c r="C43" s="13" t="s">
        <v>119</v>
      </c>
      <c r="D43" s="13">
        <v>1</v>
      </c>
      <c r="E43" s="13">
        <v>12</v>
      </c>
      <c r="F43" s="13" t="s">
        <v>53</v>
      </c>
      <c r="G43" s="24">
        <v>370</v>
      </c>
      <c r="H43" s="11">
        <f t="shared" si="1"/>
        <v>4440</v>
      </c>
      <c r="I43" s="13" t="s">
        <v>115</v>
      </c>
    </row>
    <row r="44" customHeight="1" spans="1:9">
      <c r="A44" s="7">
        <v>40</v>
      </c>
      <c r="B44" s="21" t="s">
        <v>120</v>
      </c>
      <c r="C44" s="13" t="s">
        <v>121</v>
      </c>
      <c r="D44" s="13">
        <v>1</v>
      </c>
      <c r="E44" s="13">
        <v>12</v>
      </c>
      <c r="F44" s="13" t="s">
        <v>53</v>
      </c>
      <c r="G44" s="24">
        <v>370</v>
      </c>
      <c r="H44" s="11">
        <f t="shared" si="1"/>
        <v>4440</v>
      </c>
      <c r="I44" s="13" t="s">
        <v>115</v>
      </c>
    </row>
    <row r="45" customHeight="1" spans="1:9">
      <c r="A45" s="7">
        <v>41</v>
      </c>
      <c r="B45" s="12" t="s">
        <v>122</v>
      </c>
      <c r="C45" s="14" t="s">
        <v>123</v>
      </c>
      <c r="D45" s="14">
        <v>1</v>
      </c>
      <c r="E45" s="14">
        <v>12</v>
      </c>
      <c r="F45" s="14" t="s">
        <v>53</v>
      </c>
      <c r="G45" s="24">
        <v>370</v>
      </c>
      <c r="H45" s="11">
        <f t="shared" si="1"/>
        <v>4440</v>
      </c>
      <c r="I45" s="14" t="s">
        <v>115</v>
      </c>
    </row>
    <row r="46" customHeight="1" spans="1:9">
      <c r="A46" s="7">
        <v>42</v>
      </c>
      <c r="B46" s="25" t="s">
        <v>124</v>
      </c>
      <c r="C46" s="25" t="s">
        <v>125</v>
      </c>
      <c r="D46" s="25">
        <v>1</v>
      </c>
      <c r="E46" s="25">
        <v>12</v>
      </c>
      <c r="F46" s="26" t="s">
        <v>53</v>
      </c>
      <c r="G46" s="24">
        <v>370</v>
      </c>
      <c r="H46" s="11">
        <f t="shared" si="1"/>
        <v>4440</v>
      </c>
      <c r="I46" s="36"/>
    </row>
    <row r="47" customHeight="1" spans="1:9">
      <c r="A47" s="7">
        <v>43</v>
      </c>
      <c r="B47" s="25" t="s">
        <v>126</v>
      </c>
      <c r="C47" s="25" t="s">
        <v>127</v>
      </c>
      <c r="D47" s="25">
        <v>1</v>
      </c>
      <c r="E47" s="25">
        <v>12</v>
      </c>
      <c r="F47" s="26" t="s">
        <v>53</v>
      </c>
      <c r="G47" s="24">
        <v>370</v>
      </c>
      <c r="H47" s="11">
        <f t="shared" si="1"/>
        <v>4440</v>
      </c>
      <c r="I47" s="36"/>
    </row>
    <row r="48" customHeight="1" spans="1:9">
      <c r="A48" s="7">
        <v>44</v>
      </c>
      <c r="B48" s="25" t="s">
        <v>128</v>
      </c>
      <c r="C48" s="25" t="s">
        <v>129</v>
      </c>
      <c r="D48" s="25">
        <v>1</v>
      </c>
      <c r="E48" s="25">
        <v>12</v>
      </c>
      <c r="F48" s="26" t="s">
        <v>53</v>
      </c>
      <c r="G48" s="24">
        <v>370</v>
      </c>
      <c r="H48" s="11">
        <f t="shared" si="1"/>
        <v>4440</v>
      </c>
      <c r="I48" s="36"/>
    </row>
    <row r="49" customHeight="1" spans="1:9">
      <c r="A49" s="7">
        <v>45</v>
      </c>
      <c r="B49" s="25" t="s">
        <v>130</v>
      </c>
      <c r="C49" s="25" t="s">
        <v>131</v>
      </c>
      <c r="D49" s="25">
        <v>1</v>
      </c>
      <c r="E49" s="25">
        <v>12</v>
      </c>
      <c r="F49" s="26" t="s">
        <v>53</v>
      </c>
      <c r="G49" s="24">
        <v>370</v>
      </c>
      <c r="H49" s="11">
        <f t="shared" si="1"/>
        <v>4440</v>
      </c>
      <c r="I49" s="36"/>
    </row>
    <row r="50" customHeight="1" spans="1:9">
      <c r="A50" s="7">
        <v>46</v>
      </c>
      <c r="B50" s="25" t="s">
        <v>132</v>
      </c>
      <c r="C50" s="25" t="s">
        <v>133</v>
      </c>
      <c r="D50" s="25">
        <v>1</v>
      </c>
      <c r="E50" s="25">
        <v>12</v>
      </c>
      <c r="F50" s="26" t="s">
        <v>53</v>
      </c>
      <c r="G50" s="24">
        <v>370</v>
      </c>
      <c r="H50" s="11">
        <f t="shared" si="1"/>
        <v>4440</v>
      </c>
      <c r="I50" s="36"/>
    </row>
    <row r="51" customHeight="1" spans="1:9">
      <c r="A51" s="7">
        <v>47</v>
      </c>
      <c r="B51" s="25" t="s">
        <v>134</v>
      </c>
      <c r="C51" s="25" t="s">
        <v>135</v>
      </c>
      <c r="D51" s="27">
        <v>1</v>
      </c>
      <c r="E51" s="27">
        <v>12</v>
      </c>
      <c r="F51" s="28" t="s">
        <v>53</v>
      </c>
      <c r="G51" s="24">
        <v>370</v>
      </c>
      <c r="H51" s="11">
        <f t="shared" si="1"/>
        <v>4440</v>
      </c>
      <c r="I51" s="36"/>
    </row>
    <row r="52" customHeight="1" spans="1:9">
      <c r="A52" s="7">
        <v>48</v>
      </c>
      <c r="B52" s="27" t="s">
        <v>136</v>
      </c>
      <c r="C52" s="25" t="s">
        <v>137</v>
      </c>
      <c r="D52" s="27">
        <v>2</v>
      </c>
      <c r="E52" s="27">
        <v>12</v>
      </c>
      <c r="F52" s="27" t="s">
        <v>53</v>
      </c>
      <c r="G52" s="27">
        <v>370</v>
      </c>
      <c r="H52" s="27">
        <f t="shared" si="1"/>
        <v>8880</v>
      </c>
      <c r="I52" s="27"/>
    </row>
    <row r="53" customHeight="1" spans="1:9">
      <c r="A53" s="7">
        <v>49</v>
      </c>
      <c r="B53" s="29"/>
      <c r="C53" s="25" t="s">
        <v>138</v>
      </c>
      <c r="D53" s="29"/>
      <c r="E53" s="29"/>
      <c r="F53" s="29"/>
      <c r="G53" s="29"/>
      <c r="H53" s="29"/>
      <c r="I53" s="29"/>
    </row>
    <row r="54" customHeight="1" spans="1:9">
      <c r="A54" s="7">
        <v>50</v>
      </c>
      <c r="B54" s="25" t="s">
        <v>139</v>
      </c>
      <c r="C54" s="25" t="s">
        <v>140</v>
      </c>
      <c r="D54" s="25">
        <v>1</v>
      </c>
      <c r="E54" s="25">
        <v>12</v>
      </c>
      <c r="F54" s="26" t="s">
        <v>53</v>
      </c>
      <c r="G54" s="24">
        <v>370</v>
      </c>
      <c r="H54" s="11">
        <f t="shared" ref="H54:H57" si="2">D54*E54*G54</f>
        <v>4440</v>
      </c>
      <c r="I54" s="36"/>
    </row>
    <row r="55" customHeight="1" spans="1:9">
      <c r="A55" s="7">
        <v>51</v>
      </c>
      <c r="B55" s="25" t="s">
        <v>141</v>
      </c>
      <c r="C55" s="25" t="s">
        <v>142</v>
      </c>
      <c r="D55" s="25">
        <v>1</v>
      </c>
      <c r="E55" s="25">
        <v>12</v>
      </c>
      <c r="F55" s="26" t="s">
        <v>53</v>
      </c>
      <c r="G55" s="24">
        <v>370</v>
      </c>
      <c r="H55" s="11">
        <f t="shared" si="2"/>
        <v>4440</v>
      </c>
      <c r="I55" s="36"/>
    </row>
    <row r="56" customHeight="1" spans="1:9">
      <c r="A56" s="7">
        <v>52</v>
      </c>
      <c r="B56" s="25" t="s">
        <v>143</v>
      </c>
      <c r="C56" s="25" t="s">
        <v>144</v>
      </c>
      <c r="D56" s="25">
        <v>1</v>
      </c>
      <c r="E56" s="25">
        <v>12</v>
      </c>
      <c r="F56" s="26" t="s">
        <v>53</v>
      </c>
      <c r="G56" s="24">
        <v>370</v>
      </c>
      <c r="H56" s="11">
        <f t="shared" si="2"/>
        <v>4440</v>
      </c>
      <c r="I56" s="36"/>
    </row>
    <row r="57" customHeight="1" spans="1:9">
      <c r="A57" s="7">
        <v>53</v>
      </c>
      <c r="B57" s="25" t="s">
        <v>145</v>
      </c>
      <c r="C57" s="25" t="s">
        <v>146</v>
      </c>
      <c r="D57" s="25">
        <v>1</v>
      </c>
      <c r="E57" s="25">
        <v>12</v>
      </c>
      <c r="F57" s="26" t="s">
        <v>53</v>
      </c>
      <c r="G57" s="24">
        <v>370</v>
      </c>
      <c r="H57" s="11">
        <f t="shared" si="2"/>
        <v>4440</v>
      </c>
      <c r="I57" s="36"/>
    </row>
    <row r="58" customHeight="1" spans="1:9">
      <c r="A58" s="30" t="s">
        <v>147</v>
      </c>
      <c r="B58" s="30"/>
      <c r="C58" s="30"/>
      <c r="D58" s="30"/>
      <c r="E58" s="30"/>
      <c r="F58" s="30"/>
      <c r="G58" s="30"/>
      <c r="H58" s="30">
        <f>SUM(H5:H57)</f>
        <v>235320</v>
      </c>
      <c r="I58" s="37"/>
    </row>
    <row r="59" customHeight="1" spans="1:9">
      <c r="A59" s="30" t="s">
        <v>148</v>
      </c>
      <c r="B59" s="30"/>
      <c r="C59" s="30"/>
      <c r="D59" s="30"/>
      <c r="E59" s="30"/>
      <c r="F59" s="30"/>
      <c r="G59" s="30"/>
      <c r="H59" s="30"/>
      <c r="I59" s="30"/>
    </row>
    <row r="60" customHeight="1" spans="1:9">
      <c r="A60" s="6" t="s">
        <v>42</v>
      </c>
      <c r="B60" s="6" t="s">
        <v>43</v>
      </c>
      <c r="C60" s="6" t="s">
        <v>44</v>
      </c>
      <c r="D60" s="6" t="s">
        <v>45</v>
      </c>
      <c r="E60" s="6" t="s">
        <v>46</v>
      </c>
      <c r="F60" s="6" t="s">
        <v>47</v>
      </c>
      <c r="G60" s="6" t="s">
        <v>149</v>
      </c>
      <c r="H60" s="6" t="s">
        <v>150</v>
      </c>
      <c r="I60" s="6" t="s">
        <v>50</v>
      </c>
    </row>
    <row r="61" customHeight="1" spans="1:9">
      <c r="A61" s="7">
        <v>1</v>
      </c>
      <c r="B61" s="31" t="s">
        <v>151</v>
      </c>
      <c r="C61" s="32"/>
      <c r="D61" s="7">
        <v>53</v>
      </c>
      <c r="E61" s="7">
        <v>12</v>
      </c>
      <c r="F61" s="7" t="s">
        <v>53</v>
      </c>
      <c r="G61" s="7">
        <v>1000</v>
      </c>
      <c r="H61" s="7">
        <f>E61*G61*5</f>
        <v>60000</v>
      </c>
      <c r="I61" s="7"/>
    </row>
    <row r="62" customHeight="1" spans="1:9">
      <c r="A62" s="4" t="s">
        <v>152</v>
      </c>
      <c r="B62" s="5"/>
      <c r="C62" s="5"/>
      <c r="D62" s="5"/>
      <c r="E62" s="5"/>
      <c r="F62" s="5"/>
      <c r="G62" s="33"/>
      <c r="H62" s="30">
        <f>H61</f>
        <v>60000</v>
      </c>
      <c r="I62" s="30"/>
    </row>
    <row r="63" customHeight="1" spans="1:9">
      <c r="A63" s="4" t="s">
        <v>153</v>
      </c>
      <c r="B63" s="5"/>
      <c r="C63" s="5"/>
      <c r="D63" s="5"/>
      <c r="E63" s="5"/>
      <c r="F63" s="5"/>
      <c r="G63" s="33"/>
      <c r="H63" s="30">
        <f>H58+H62</f>
        <v>295320</v>
      </c>
      <c r="I63" s="30"/>
    </row>
  </sheetData>
  <mergeCells count="86">
    <mergeCell ref="A1:I1"/>
    <mergeCell ref="A2:I2"/>
    <mergeCell ref="A3:I3"/>
    <mergeCell ref="A58:G58"/>
    <mergeCell ref="A59:I59"/>
    <mergeCell ref="B61:C61"/>
    <mergeCell ref="A62:G62"/>
    <mergeCell ref="A63:G63"/>
    <mergeCell ref="B6:B7"/>
    <mergeCell ref="B8:B10"/>
    <mergeCell ref="B12:B13"/>
    <mergeCell ref="B16:B17"/>
    <mergeCell ref="B19:B20"/>
    <mergeCell ref="B22:B23"/>
    <mergeCell ref="B25:B26"/>
    <mergeCell ref="B28:B29"/>
    <mergeCell ref="B30:B31"/>
    <mergeCell ref="B34:B35"/>
    <mergeCell ref="B52:B53"/>
    <mergeCell ref="C30:C31"/>
    <mergeCell ref="D6:D7"/>
    <mergeCell ref="D8:D10"/>
    <mergeCell ref="D12:D13"/>
    <mergeCell ref="D16:D17"/>
    <mergeCell ref="D19:D20"/>
    <mergeCell ref="D22:D23"/>
    <mergeCell ref="D25:D26"/>
    <mergeCell ref="D28:D29"/>
    <mergeCell ref="D30:D31"/>
    <mergeCell ref="D34:D35"/>
    <mergeCell ref="D52:D53"/>
    <mergeCell ref="E6:E7"/>
    <mergeCell ref="E8:E10"/>
    <mergeCell ref="E12:E13"/>
    <mergeCell ref="E16:E17"/>
    <mergeCell ref="E19:E20"/>
    <mergeCell ref="E22:E23"/>
    <mergeCell ref="E25:E26"/>
    <mergeCell ref="E28:E29"/>
    <mergeCell ref="E30:E31"/>
    <mergeCell ref="E34:E35"/>
    <mergeCell ref="E52:E53"/>
    <mergeCell ref="F6:F7"/>
    <mergeCell ref="F8:F10"/>
    <mergeCell ref="F12:F13"/>
    <mergeCell ref="F16:F17"/>
    <mergeCell ref="F19:F20"/>
    <mergeCell ref="F22:F23"/>
    <mergeCell ref="F25:F26"/>
    <mergeCell ref="F28:F29"/>
    <mergeCell ref="F30:F31"/>
    <mergeCell ref="F34:F35"/>
    <mergeCell ref="F52:F53"/>
    <mergeCell ref="G6:G7"/>
    <mergeCell ref="G8:G10"/>
    <mergeCell ref="G12:G13"/>
    <mergeCell ref="G16:G17"/>
    <mergeCell ref="G19:G20"/>
    <mergeCell ref="G22:G23"/>
    <mergeCell ref="G25:G26"/>
    <mergeCell ref="G28:G29"/>
    <mergeCell ref="G30:G31"/>
    <mergeCell ref="G34:G35"/>
    <mergeCell ref="G52:G53"/>
    <mergeCell ref="H6:H7"/>
    <mergeCell ref="H8:H10"/>
    <mergeCell ref="H12:H13"/>
    <mergeCell ref="H16:H17"/>
    <mergeCell ref="H19:H20"/>
    <mergeCell ref="H22:H23"/>
    <mergeCell ref="H25:H26"/>
    <mergeCell ref="H28:H29"/>
    <mergeCell ref="H30:H31"/>
    <mergeCell ref="H34:H35"/>
    <mergeCell ref="H52:H53"/>
    <mergeCell ref="I6:I7"/>
    <mergeCell ref="I8:I10"/>
    <mergeCell ref="I12:I13"/>
    <mergeCell ref="I16:I17"/>
    <mergeCell ref="I19:I20"/>
    <mergeCell ref="I22:I23"/>
    <mergeCell ref="I25:I26"/>
    <mergeCell ref="I28:I29"/>
    <mergeCell ref="I30:I31"/>
    <mergeCell ref="I34:I35"/>
    <mergeCell ref="I52:I5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比选表</vt:lpstr>
      <vt:lpstr>项目预算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jeck</cp:lastModifiedBy>
  <dcterms:created xsi:type="dcterms:W3CDTF">2021-04-07T06:52:00Z</dcterms:created>
  <dcterms:modified xsi:type="dcterms:W3CDTF">2024-09-29T13:20:56Z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3F1AFFFC40E14BC9A9B9D7E96A88B296_13</vt:lpwstr>
  </property>
  <property fmtid="{D5CDD505-2E9C-101B-9397-08002B2CF9AE}" pid="3" name="KSOProductBuildVer">
    <vt:lpwstr>2052-12.1.0.16388</vt:lpwstr>
  </property>
</Properties>
</file>